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305" activeTab="0"/>
  </bookViews>
  <sheets>
    <sheet name="Лист1 (3)" sheetId="1" r:id="rId1"/>
  </sheets>
  <definedNames>
    <definedName name="_xlnm.Print_Area" localSheetId="0">'Лист1 (3)'!$A$1:$I$49</definedName>
  </definedNames>
  <calcPr fullCalcOnLoad="1"/>
</workbook>
</file>

<file path=xl/comments1.xml><?xml version="1.0" encoding="utf-8"?>
<comments xmlns="http://schemas.openxmlformats.org/spreadsheetml/2006/main">
  <authors>
    <author>Елена Турчанинова</author>
  </authors>
  <commentList>
    <comment ref="A3" authorId="0">
      <text>
        <r>
          <rPr>
            <b/>
            <sz val="8"/>
            <rFont val="Tahoma"/>
            <family val="2"/>
          </rPr>
          <t>131-ФЗ ст.52 п6</t>
        </r>
      </text>
    </comment>
    <comment ref="H5" authorId="0">
      <text>
        <r>
          <rPr>
            <b/>
            <sz val="10"/>
            <rFont val="Tahoma"/>
            <family val="0"/>
          </rPr>
          <t>средняя численность работников списочного состава (без внешних совместителей) форма П4</t>
        </r>
      </text>
    </comment>
  </commentList>
</comments>
</file>

<file path=xl/sharedStrings.xml><?xml version="1.0" encoding="utf-8"?>
<sst xmlns="http://schemas.openxmlformats.org/spreadsheetml/2006/main" count="54" uniqueCount="54">
  <si>
    <t>Школа № 1</t>
  </si>
  <si>
    <t>Школа № 2</t>
  </si>
  <si>
    <t>Школа № 3</t>
  </si>
  <si>
    <t>Гимназия</t>
  </si>
  <si>
    <t>Лицей № 1</t>
  </si>
  <si>
    <t>Сельская</t>
  </si>
  <si>
    <t>ДОУ "Березка"</t>
  </si>
  <si>
    <t>ДОУ "Гномик"</t>
  </si>
  <si>
    <t>ДОУ "Золотой ключик"</t>
  </si>
  <si>
    <t>ДОУ "Кораблик"</t>
  </si>
  <si>
    <t>ДОУ "Сказка"</t>
  </si>
  <si>
    <t>ДОУ "Солнышко"</t>
  </si>
  <si>
    <t>ДЮСШ № 1</t>
  </si>
  <si>
    <t>ДЮСШ № 2</t>
  </si>
  <si>
    <t>ЦВР</t>
  </si>
  <si>
    <t>ЦРО</t>
  </si>
  <si>
    <t>ЦБУО</t>
  </si>
  <si>
    <t>КМЦ</t>
  </si>
  <si>
    <t>ДМиК</t>
  </si>
  <si>
    <t>ДМШ</t>
  </si>
  <si>
    <t>ДХШ</t>
  </si>
  <si>
    <t>КУМС</t>
  </si>
  <si>
    <t>СЖА</t>
  </si>
  <si>
    <t>Больница</t>
  </si>
  <si>
    <t>ЦСО</t>
  </si>
  <si>
    <t>ЦРДИ</t>
  </si>
  <si>
    <t>Надежда</t>
  </si>
  <si>
    <t>ЦБУК</t>
  </si>
  <si>
    <t>Детский дом</t>
  </si>
  <si>
    <t>Образование</t>
  </si>
  <si>
    <t>Культура</t>
  </si>
  <si>
    <t>Здравоохранение</t>
  </si>
  <si>
    <t>Иные виды деятельности</t>
  </si>
  <si>
    <t>Соц. обеспечение</t>
  </si>
  <si>
    <t>Органы местного самоуправления</t>
  </si>
  <si>
    <t xml:space="preserve">Наименованние </t>
  </si>
  <si>
    <t>всего</t>
  </si>
  <si>
    <r>
      <t>Муниципальные служащие</t>
    </r>
    <r>
      <rPr>
        <b/>
        <sz val="12"/>
        <rFont val="Times New Roman"/>
        <family val="1"/>
      </rPr>
      <t xml:space="preserve"> </t>
    </r>
  </si>
  <si>
    <t xml:space="preserve">Фактическая среднесписочная численность работающих в муниципальном бюджетном учреждении </t>
  </si>
  <si>
    <t>к пояснительной записке</t>
  </si>
  <si>
    <t>МА и ЦБ</t>
  </si>
  <si>
    <t>Вечерняя школа</t>
  </si>
  <si>
    <t>МУК</t>
  </si>
  <si>
    <t>Технические сотрудники, не являющиеся должностями муниципальной службы        (до 01.04.11)</t>
  </si>
  <si>
    <t>Приложение №8</t>
  </si>
  <si>
    <t>ДОУ "Ауринко"</t>
  </si>
  <si>
    <t>реорганизовано</t>
  </si>
  <si>
    <t>реорганизоваано</t>
  </si>
  <si>
    <t xml:space="preserve">передано </t>
  </si>
  <si>
    <t xml:space="preserve"> Выполнение переданных гос.полномочий</t>
  </si>
  <si>
    <t>2013 год</t>
  </si>
  <si>
    <t>СВЕДЕНИЯ                                                                                                                                                                                                                      о численности муниципальных служащих и работников муниципальных бюджетных учреждений муниципального образования "Костомукшского городского округа" за 1 полугодие 2013 года                                                                          (тыс.руб)</t>
  </si>
  <si>
    <t>Фактические затраты на их денежное содержание         (без страховых взносов)            1 полугодие 2013 года</t>
  </si>
  <si>
    <t xml:space="preserve">Фактическая среднесписочная численность работающих в муниципальном бюджетном учреждении   1 полугодие 2013 года (без внешних совместителей)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</si>
</sst>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_р_.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  <numFmt numFmtId="177" formatCode="#,##0.0000"/>
    <numFmt numFmtId="178" formatCode="0.000000000"/>
    <numFmt numFmtId="179" formatCode="0.0000000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Courier"/>
      <family val="3"/>
    </font>
    <font>
      <sz val="12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1" fontId="5" fillId="0" borderId="11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169" fontId="5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169" fontId="5" fillId="0" borderId="10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1" fontId="4" fillId="0" borderId="11" xfId="0" applyNumberFormat="1" applyFont="1" applyBorder="1" applyAlignment="1">
      <alignment horizontal="center" wrapText="1"/>
    </xf>
    <xf numFmtId="170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169" fontId="5" fillId="0" borderId="11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170" fontId="4" fillId="0" borderId="11" xfId="0" applyNumberFormat="1" applyFont="1" applyFill="1" applyBorder="1" applyAlignment="1">
      <alignment horizontal="center" wrapText="1"/>
    </xf>
    <xf numFmtId="170" fontId="5" fillId="0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70" zoomScaleSheetLayoutView="70" zoomScalePageLayoutView="0" workbookViewId="0" topLeftCell="A1">
      <selection activeCell="H15" sqref="H15"/>
    </sheetView>
  </sheetViews>
  <sheetFormatPr defaultColWidth="9.00390625" defaultRowHeight="12.75"/>
  <cols>
    <col min="1" max="1" width="4.125" style="0" customWidth="1"/>
    <col min="2" max="2" width="27.75390625" style="0" customWidth="1"/>
    <col min="3" max="3" width="12.375" style="0" customWidth="1"/>
    <col min="4" max="4" width="10.375" style="0" customWidth="1"/>
    <col min="5" max="7" width="11.125" style="0" customWidth="1"/>
    <col min="8" max="8" width="22.75390625" style="0" customWidth="1"/>
    <col min="9" max="9" width="22.125" style="0" customWidth="1"/>
  </cols>
  <sheetData>
    <row r="1" spans="8:9" ht="12.75">
      <c r="H1" s="72" t="s">
        <v>44</v>
      </c>
      <c r="I1" s="72"/>
    </row>
    <row r="2" spans="8:9" ht="23.25" customHeight="1">
      <c r="H2" s="72" t="s">
        <v>39</v>
      </c>
      <c r="I2" s="72"/>
    </row>
    <row r="3" spans="1:9" ht="96.75" customHeight="1">
      <c r="A3" s="71" t="s">
        <v>51</v>
      </c>
      <c r="B3" s="71"/>
      <c r="C3" s="71"/>
      <c r="D3" s="71"/>
      <c r="E3" s="71"/>
      <c r="F3" s="71"/>
      <c r="G3" s="71"/>
      <c r="H3" s="71"/>
      <c r="I3" s="71"/>
    </row>
    <row r="4" spans="1:9" ht="24.75" customHeight="1">
      <c r="A4" s="69"/>
      <c r="B4" s="70" t="s">
        <v>35</v>
      </c>
      <c r="C4" s="70" t="s">
        <v>38</v>
      </c>
      <c r="D4" s="70"/>
      <c r="E4" s="70"/>
      <c r="F4" s="70"/>
      <c r="G4" s="70"/>
      <c r="H4" s="75" t="s">
        <v>50</v>
      </c>
      <c r="I4" s="75"/>
    </row>
    <row r="5" spans="1:9" ht="22.5" customHeight="1">
      <c r="A5" s="69"/>
      <c r="B5" s="70"/>
      <c r="C5" s="70"/>
      <c r="D5" s="70"/>
      <c r="E5" s="70"/>
      <c r="F5" s="70"/>
      <c r="G5" s="70"/>
      <c r="H5" s="73" t="s">
        <v>53</v>
      </c>
      <c r="I5" s="74" t="s">
        <v>52</v>
      </c>
    </row>
    <row r="6" spans="1:9" ht="142.5" customHeight="1">
      <c r="A6" s="69"/>
      <c r="B6" s="70"/>
      <c r="C6" s="5">
        <v>2008</v>
      </c>
      <c r="D6" s="5">
        <v>2009</v>
      </c>
      <c r="E6" s="5">
        <v>2010</v>
      </c>
      <c r="F6" s="5">
        <v>2011</v>
      </c>
      <c r="G6" s="5">
        <v>2012</v>
      </c>
      <c r="H6" s="73"/>
      <c r="I6" s="74"/>
    </row>
    <row r="7" spans="1:9" ht="21.75" customHeight="1">
      <c r="A7" s="6"/>
      <c r="B7" s="7" t="s">
        <v>29</v>
      </c>
      <c r="C7" s="35">
        <f aca="true" t="shared" si="0" ref="C7:I7">SUM(C8:C30)</f>
        <v>1074</v>
      </c>
      <c r="D7" s="35">
        <f t="shared" si="0"/>
        <v>1047</v>
      </c>
      <c r="E7" s="35">
        <f t="shared" si="0"/>
        <v>1037</v>
      </c>
      <c r="F7" s="35">
        <f t="shared" si="0"/>
        <v>1019</v>
      </c>
      <c r="G7" s="35">
        <f t="shared" si="0"/>
        <v>1019</v>
      </c>
      <c r="H7" s="35">
        <f t="shared" si="0"/>
        <v>992</v>
      </c>
      <c r="I7" s="21">
        <f t="shared" si="0"/>
        <v>149362.30000000005</v>
      </c>
    </row>
    <row r="8" spans="1:9" ht="15.75">
      <c r="A8" s="6">
        <v>1</v>
      </c>
      <c r="B8" s="8" t="s">
        <v>0</v>
      </c>
      <c r="C8" s="38">
        <v>81</v>
      </c>
      <c r="D8" s="38">
        <v>69</v>
      </c>
      <c r="E8" s="13">
        <v>95</v>
      </c>
      <c r="F8" s="13">
        <v>88</v>
      </c>
      <c r="G8" s="13">
        <v>88</v>
      </c>
      <c r="H8" s="53">
        <v>78</v>
      </c>
      <c r="I8" s="22">
        <v>14714</v>
      </c>
    </row>
    <row r="9" spans="1:9" ht="15.75">
      <c r="A9" s="6">
        <v>2</v>
      </c>
      <c r="B9" s="10" t="s">
        <v>1</v>
      </c>
      <c r="C9" s="39">
        <v>75</v>
      </c>
      <c r="D9" s="39">
        <v>77</v>
      </c>
      <c r="E9" s="13">
        <v>79</v>
      </c>
      <c r="F9" s="13">
        <v>78</v>
      </c>
      <c r="G9" s="13">
        <v>78</v>
      </c>
      <c r="H9" s="53">
        <v>71</v>
      </c>
      <c r="I9" s="23">
        <v>12970.5</v>
      </c>
    </row>
    <row r="10" spans="1:11" ht="15.75">
      <c r="A10" s="6">
        <v>3</v>
      </c>
      <c r="B10" s="8" t="s">
        <v>2</v>
      </c>
      <c r="C10" s="38">
        <v>77</v>
      </c>
      <c r="D10" s="38">
        <v>68</v>
      </c>
      <c r="E10" s="13">
        <v>68</v>
      </c>
      <c r="F10" s="13">
        <v>73</v>
      </c>
      <c r="G10" s="13">
        <v>73</v>
      </c>
      <c r="H10" s="53">
        <v>68</v>
      </c>
      <c r="I10" s="24">
        <v>12763.8</v>
      </c>
      <c r="J10" s="43"/>
      <c r="K10" s="45"/>
    </row>
    <row r="11" spans="1:9" ht="15.75">
      <c r="A11" s="6">
        <v>4</v>
      </c>
      <c r="B11" s="8" t="s">
        <v>3</v>
      </c>
      <c r="C11" s="20">
        <v>80</v>
      </c>
      <c r="D11" s="20">
        <v>81</v>
      </c>
      <c r="E11" s="20">
        <v>78</v>
      </c>
      <c r="F11" s="20">
        <v>78</v>
      </c>
      <c r="G11" s="20">
        <v>78</v>
      </c>
      <c r="H11" s="56">
        <v>81</v>
      </c>
      <c r="I11" s="25">
        <v>13578</v>
      </c>
    </row>
    <row r="12" spans="1:9" ht="15.75">
      <c r="A12" s="6">
        <v>5</v>
      </c>
      <c r="B12" s="8" t="s">
        <v>4</v>
      </c>
      <c r="C12" s="38">
        <v>51</v>
      </c>
      <c r="D12" s="38">
        <v>47</v>
      </c>
      <c r="E12" s="38">
        <v>45</v>
      </c>
      <c r="F12" s="38">
        <v>42</v>
      </c>
      <c r="G12" s="38">
        <v>42</v>
      </c>
      <c r="H12" s="57">
        <v>42</v>
      </c>
      <c r="I12" s="26">
        <v>7781.9</v>
      </c>
    </row>
    <row r="13" spans="1:9" ht="15.75">
      <c r="A13" s="6">
        <v>6</v>
      </c>
      <c r="B13" s="8" t="s">
        <v>41</v>
      </c>
      <c r="C13" s="40">
        <v>8</v>
      </c>
      <c r="D13" s="40">
        <v>7</v>
      </c>
      <c r="E13" s="40">
        <v>0</v>
      </c>
      <c r="F13" s="40">
        <v>0</v>
      </c>
      <c r="G13" s="40">
        <v>0</v>
      </c>
      <c r="H13" s="58">
        <v>0</v>
      </c>
      <c r="I13" s="37" t="s">
        <v>46</v>
      </c>
    </row>
    <row r="14" spans="1:9" ht="15.75">
      <c r="A14" s="6">
        <v>7</v>
      </c>
      <c r="B14" s="6" t="s">
        <v>5</v>
      </c>
      <c r="C14" s="12">
        <v>23</v>
      </c>
      <c r="D14" s="12">
        <v>22</v>
      </c>
      <c r="E14" s="12">
        <v>23</v>
      </c>
      <c r="F14" s="12">
        <v>24</v>
      </c>
      <c r="G14" s="12">
        <v>24</v>
      </c>
      <c r="H14" s="59">
        <v>26</v>
      </c>
      <c r="I14" s="27">
        <v>3618.8</v>
      </c>
    </row>
    <row r="15" spans="1:9" ht="15.75">
      <c r="A15" s="6">
        <v>8</v>
      </c>
      <c r="B15" s="6" t="s">
        <v>19</v>
      </c>
      <c r="C15" s="13">
        <v>46</v>
      </c>
      <c r="D15" s="13">
        <v>44</v>
      </c>
      <c r="E15" s="13">
        <v>44</v>
      </c>
      <c r="F15" s="13">
        <v>43</v>
      </c>
      <c r="G15" s="13">
        <v>43</v>
      </c>
      <c r="H15" s="53">
        <v>43</v>
      </c>
      <c r="I15" s="28">
        <v>8635.8</v>
      </c>
    </row>
    <row r="16" spans="1:9" ht="15.75">
      <c r="A16" s="6">
        <v>9</v>
      </c>
      <c r="B16" s="6" t="s">
        <v>20</v>
      </c>
      <c r="C16" s="13">
        <v>14</v>
      </c>
      <c r="D16" s="13">
        <v>13</v>
      </c>
      <c r="E16" s="13">
        <v>15</v>
      </c>
      <c r="F16" s="13">
        <v>11</v>
      </c>
      <c r="G16" s="13">
        <v>11</v>
      </c>
      <c r="H16" s="53">
        <v>11</v>
      </c>
      <c r="I16" s="28">
        <v>2491</v>
      </c>
    </row>
    <row r="17" spans="1:9" ht="15.75">
      <c r="A17" s="6">
        <v>10</v>
      </c>
      <c r="B17" s="9" t="s">
        <v>45</v>
      </c>
      <c r="C17" s="11">
        <v>0</v>
      </c>
      <c r="D17" s="11">
        <v>0</v>
      </c>
      <c r="E17" s="11">
        <v>0</v>
      </c>
      <c r="F17" s="11">
        <v>1</v>
      </c>
      <c r="G17" s="11">
        <v>1</v>
      </c>
      <c r="H17" s="60">
        <v>10</v>
      </c>
      <c r="I17" s="27">
        <v>1106.8</v>
      </c>
    </row>
    <row r="18" spans="1:9" ht="15.75">
      <c r="A18" s="6">
        <v>11</v>
      </c>
      <c r="B18" s="6" t="s">
        <v>6</v>
      </c>
      <c r="C18" s="13">
        <v>73</v>
      </c>
      <c r="D18" s="13">
        <v>72</v>
      </c>
      <c r="E18" s="13">
        <v>71</v>
      </c>
      <c r="F18" s="13">
        <v>70</v>
      </c>
      <c r="G18" s="13">
        <v>70</v>
      </c>
      <c r="H18" s="61">
        <v>72</v>
      </c>
      <c r="I18" s="28">
        <v>9053.9</v>
      </c>
    </row>
    <row r="19" spans="1:9" ht="15.75">
      <c r="A19" s="6">
        <v>12</v>
      </c>
      <c r="B19" s="9" t="s">
        <v>7</v>
      </c>
      <c r="C19" s="11">
        <v>63</v>
      </c>
      <c r="D19" s="11">
        <v>63</v>
      </c>
      <c r="E19" s="11">
        <v>65</v>
      </c>
      <c r="F19" s="11">
        <v>62</v>
      </c>
      <c r="G19" s="11">
        <v>62</v>
      </c>
      <c r="H19" s="62">
        <v>64</v>
      </c>
      <c r="I19" s="28">
        <v>7856</v>
      </c>
    </row>
    <row r="20" spans="1:9" ht="15.75">
      <c r="A20" s="6">
        <v>13</v>
      </c>
      <c r="B20" s="6" t="s">
        <v>8</v>
      </c>
      <c r="C20" s="13">
        <v>70</v>
      </c>
      <c r="D20" s="13">
        <v>72</v>
      </c>
      <c r="E20" s="13">
        <v>69</v>
      </c>
      <c r="F20" s="13">
        <v>69</v>
      </c>
      <c r="G20" s="13">
        <v>69</v>
      </c>
      <c r="H20" s="61">
        <v>69</v>
      </c>
      <c r="I20" s="28">
        <v>8507.3</v>
      </c>
    </row>
    <row r="21" spans="1:9" ht="15.75">
      <c r="A21" s="6">
        <v>14</v>
      </c>
      <c r="B21" s="9" t="s">
        <v>9</v>
      </c>
      <c r="C21" s="11">
        <v>75</v>
      </c>
      <c r="D21" s="11">
        <v>77</v>
      </c>
      <c r="E21" s="11">
        <v>77</v>
      </c>
      <c r="F21" s="11">
        <v>77</v>
      </c>
      <c r="G21" s="11">
        <v>77</v>
      </c>
      <c r="H21" s="62">
        <v>75</v>
      </c>
      <c r="I21" s="28">
        <v>8784</v>
      </c>
    </row>
    <row r="22" spans="1:9" ht="15.75">
      <c r="A22" s="6">
        <v>15</v>
      </c>
      <c r="B22" s="6" t="s">
        <v>10</v>
      </c>
      <c r="C22" s="13">
        <v>65</v>
      </c>
      <c r="D22" s="13">
        <v>67</v>
      </c>
      <c r="E22" s="13">
        <v>67</v>
      </c>
      <c r="F22" s="13">
        <v>69</v>
      </c>
      <c r="G22" s="13">
        <v>69</v>
      </c>
      <c r="H22" s="61">
        <v>68</v>
      </c>
      <c r="I22" s="28">
        <v>8213.1</v>
      </c>
    </row>
    <row r="23" spans="1:9" ht="15.75">
      <c r="A23" s="6">
        <v>16</v>
      </c>
      <c r="B23" s="9" t="s">
        <v>11</v>
      </c>
      <c r="C23" s="11">
        <v>68</v>
      </c>
      <c r="D23" s="11">
        <v>68</v>
      </c>
      <c r="E23" s="11">
        <v>68</v>
      </c>
      <c r="F23" s="11">
        <v>66</v>
      </c>
      <c r="G23" s="11">
        <v>66</v>
      </c>
      <c r="H23" s="62">
        <v>67</v>
      </c>
      <c r="I23" s="28">
        <v>8000.6</v>
      </c>
    </row>
    <row r="24" spans="1:9" ht="15.75">
      <c r="A24" s="6">
        <v>17</v>
      </c>
      <c r="B24" s="6" t="s">
        <v>28</v>
      </c>
      <c r="C24" s="13">
        <v>31</v>
      </c>
      <c r="D24" s="13">
        <v>27</v>
      </c>
      <c r="E24" s="13">
        <v>26</v>
      </c>
      <c r="F24" s="13">
        <v>25</v>
      </c>
      <c r="G24" s="13">
        <v>25</v>
      </c>
      <c r="H24" s="61">
        <v>24</v>
      </c>
      <c r="I24" s="28">
        <v>2989</v>
      </c>
    </row>
    <row r="25" spans="1:9" ht="15.75">
      <c r="A25" s="6">
        <v>18</v>
      </c>
      <c r="B25" s="9" t="s">
        <v>12</v>
      </c>
      <c r="C25" s="11">
        <v>22</v>
      </c>
      <c r="D25" s="11">
        <v>21</v>
      </c>
      <c r="E25" s="11">
        <v>20</v>
      </c>
      <c r="F25" s="11">
        <v>20</v>
      </c>
      <c r="G25" s="11">
        <v>20</v>
      </c>
      <c r="H25" s="62">
        <v>16</v>
      </c>
      <c r="I25" s="28">
        <v>2144.4</v>
      </c>
    </row>
    <row r="26" spans="1:9" ht="15.75">
      <c r="A26" s="6">
        <v>19</v>
      </c>
      <c r="B26" s="6" t="s">
        <v>13</v>
      </c>
      <c r="C26" s="13">
        <v>35</v>
      </c>
      <c r="D26" s="13">
        <v>33</v>
      </c>
      <c r="E26" s="13">
        <v>29</v>
      </c>
      <c r="F26" s="13">
        <v>28</v>
      </c>
      <c r="G26" s="13">
        <v>28</v>
      </c>
      <c r="H26" s="61">
        <v>25</v>
      </c>
      <c r="I26" s="28">
        <v>3872.7</v>
      </c>
    </row>
    <row r="27" spans="1:9" ht="15.75">
      <c r="A27" s="6">
        <v>20</v>
      </c>
      <c r="B27" s="9" t="s">
        <v>14</v>
      </c>
      <c r="C27" s="11">
        <v>50</v>
      </c>
      <c r="D27" s="11">
        <v>58</v>
      </c>
      <c r="E27" s="11">
        <v>54</v>
      </c>
      <c r="F27" s="11">
        <v>52</v>
      </c>
      <c r="G27" s="11">
        <v>52</v>
      </c>
      <c r="H27" s="62">
        <v>40</v>
      </c>
      <c r="I27" s="28">
        <v>5934.5</v>
      </c>
    </row>
    <row r="28" spans="1:10" ht="15.75">
      <c r="A28" s="6">
        <v>21</v>
      </c>
      <c r="B28" s="6" t="s">
        <v>15</v>
      </c>
      <c r="C28" s="13">
        <v>19</v>
      </c>
      <c r="D28" s="13">
        <v>15</v>
      </c>
      <c r="E28" s="13">
        <v>21</v>
      </c>
      <c r="F28" s="13">
        <v>23</v>
      </c>
      <c r="G28" s="13">
        <v>23</v>
      </c>
      <c r="H28" s="53">
        <v>23</v>
      </c>
      <c r="I28" s="28">
        <v>3616</v>
      </c>
      <c r="J28" s="42"/>
    </row>
    <row r="29" spans="1:9" ht="15.75">
      <c r="A29" s="6">
        <v>22</v>
      </c>
      <c r="B29" s="6" t="s">
        <v>42</v>
      </c>
      <c r="C29" s="13">
        <v>20</v>
      </c>
      <c r="D29" s="13">
        <v>18</v>
      </c>
      <c r="E29" s="13">
        <v>0</v>
      </c>
      <c r="F29" s="13">
        <v>0</v>
      </c>
      <c r="G29" s="13">
        <v>0</v>
      </c>
      <c r="H29" s="61">
        <v>0</v>
      </c>
      <c r="I29" s="28" t="s">
        <v>47</v>
      </c>
    </row>
    <row r="30" spans="1:9" ht="15.75">
      <c r="A30" s="6">
        <v>23</v>
      </c>
      <c r="B30" s="6" t="s">
        <v>16</v>
      </c>
      <c r="C30" s="13">
        <v>28</v>
      </c>
      <c r="D30" s="13">
        <v>28</v>
      </c>
      <c r="E30" s="13">
        <v>23</v>
      </c>
      <c r="F30" s="13">
        <v>20</v>
      </c>
      <c r="G30" s="13">
        <v>20</v>
      </c>
      <c r="H30" s="61">
        <v>19</v>
      </c>
      <c r="I30" s="28">
        <v>2730.2</v>
      </c>
    </row>
    <row r="31" spans="1:9" ht="15.75">
      <c r="A31" s="6"/>
      <c r="B31" s="14" t="s">
        <v>30</v>
      </c>
      <c r="C31" s="15">
        <f aca="true" t="shared" si="1" ref="C31:I31">SUM(C32:C35)</f>
        <v>93</v>
      </c>
      <c r="D31" s="15">
        <f t="shared" si="1"/>
        <v>93</v>
      </c>
      <c r="E31" s="15">
        <f t="shared" si="1"/>
        <v>96</v>
      </c>
      <c r="F31" s="15">
        <f>SUM(F32:F35)</f>
        <v>93</v>
      </c>
      <c r="G31" s="15">
        <f t="shared" si="1"/>
        <v>93</v>
      </c>
      <c r="H31" s="63">
        <f t="shared" si="1"/>
        <v>83</v>
      </c>
      <c r="I31" s="29">
        <f t="shared" si="1"/>
        <v>11370.800000000001</v>
      </c>
    </row>
    <row r="32" spans="1:9" ht="15.75">
      <c r="A32" s="6">
        <v>24</v>
      </c>
      <c r="B32" s="6" t="s">
        <v>27</v>
      </c>
      <c r="C32" s="13">
        <v>13</v>
      </c>
      <c r="D32" s="13">
        <v>9</v>
      </c>
      <c r="E32" s="36">
        <v>10</v>
      </c>
      <c r="F32" s="36">
        <v>7</v>
      </c>
      <c r="G32" s="36">
        <v>7</v>
      </c>
      <c r="H32" s="53">
        <v>7</v>
      </c>
      <c r="I32" s="28">
        <v>1151.9</v>
      </c>
    </row>
    <row r="33" spans="1:9" ht="15.75">
      <c r="A33" s="6">
        <v>25</v>
      </c>
      <c r="B33" s="9" t="s">
        <v>17</v>
      </c>
      <c r="C33" s="11">
        <v>26</v>
      </c>
      <c r="D33" s="11">
        <v>29</v>
      </c>
      <c r="E33" s="36">
        <v>30</v>
      </c>
      <c r="F33" s="36">
        <v>30</v>
      </c>
      <c r="G33" s="36">
        <v>30</v>
      </c>
      <c r="H33" s="53">
        <v>25</v>
      </c>
      <c r="I33" s="28">
        <v>3319.1</v>
      </c>
    </row>
    <row r="34" spans="1:9" ht="15.75">
      <c r="A34" s="6">
        <v>26</v>
      </c>
      <c r="B34" s="6" t="s">
        <v>40</v>
      </c>
      <c r="C34" s="13">
        <v>37</v>
      </c>
      <c r="D34" s="13">
        <v>39</v>
      </c>
      <c r="E34" s="36">
        <v>40</v>
      </c>
      <c r="F34" s="36">
        <v>40</v>
      </c>
      <c r="G34" s="36">
        <v>40</v>
      </c>
      <c r="H34" s="53">
        <v>37</v>
      </c>
      <c r="I34" s="28">
        <v>5287.2</v>
      </c>
    </row>
    <row r="35" spans="1:9" ht="15.75">
      <c r="A35" s="6">
        <v>27</v>
      </c>
      <c r="B35" s="9" t="s">
        <v>18</v>
      </c>
      <c r="C35" s="11">
        <v>17</v>
      </c>
      <c r="D35" s="11">
        <v>16</v>
      </c>
      <c r="E35" s="36">
        <v>16</v>
      </c>
      <c r="F35" s="36">
        <v>16</v>
      </c>
      <c r="G35" s="36">
        <v>16</v>
      </c>
      <c r="H35" s="53">
        <v>14</v>
      </c>
      <c r="I35" s="28">
        <v>1612.6</v>
      </c>
    </row>
    <row r="36" spans="1:9" ht="15.75">
      <c r="A36" s="6"/>
      <c r="B36" s="14" t="s">
        <v>31</v>
      </c>
      <c r="C36" s="15">
        <f aca="true" t="shared" si="2" ref="C36:H36">SUM(C37)</f>
        <v>646</v>
      </c>
      <c r="D36" s="15">
        <f t="shared" si="2"/>
        <v>657</v>
      </c>
      <c r="E36" s="15">
        <f t="shared" si="2"/>
        <v>634</v>
      </c>
      <c r="F36" s="15">
        <f t="shared" si="2"/>
        <v>621</v>
      </c>
      <c r="G36" s="15">
        <f t="shared" si="2"/>
        <v>621</v>
      </c>
      <c r="H36" s="63">
        <f t="shared" si="2"/>
        <v>0</v>
      </c>
      <c r="I36" s="29">
        <v>0</v>
      </c>
    </row>
    <row r="37" spans="1:11" ht="15.75">
      <c r="A37" s="6">
        <v>28</v>
      </c>
      <c r="B37" s="6" t="s">
        <v>23</v>
      </c>
      <c r="C37" s="13">
        <v>646</v>
      </c>
      <c r="D37" s="13">
        <v>657</v>
      </c>
      <c r="E37" s="13">
        <v>634</v>
      </c>
      <c r="F37" s="13">
        <v>621</v>
      </c>
      <c r="G37" s="13">
        <v>621</v>
      </c>
      <c r="H37" s="53">
        <v>0</v>
      </c>
      <c r="I37" s="28" t="s">
        <v>48</v>
      </c>
      <c r="J37" s="43"/>
      <c r="K37" s="45"/>
    </row>
    <row r="38" spans="1:9" ht="15.75">
      <c r="A38" s="6"/>
      <c r="B38" s="14" t="s">
        <v>33</v>
      </c>
      <c r="C38" s="15">
        <f aca="true" t="shared" si="3" ref="C38:I38">SUM(C39:C41)</f>
        <v>86</v>
      </c>
      <c r="D38" s="15">
        <f t="shared" si="3"/>
        <v>90</v>
      </c>
      <c r="E38" s="15">
        <f t="shared" si="3"/>
        <v>91</v>
      </c>
      <c r="F38" s="15">
        <f>SUM(F39:F41)</f>
        <v>88</v>
      </c>
      <c r="G38" s="15">
        <f t="shared" si="3"/>
        <v>88</v>
      </c>
      <c r="H38" s="63">
        <f t="shared" si="3"/>
        <v>81</v>
      </c>
      <c r="I38" s="29">
        <f t="shared" si="3"/>
        <v>9780.7</v>
      </c>
    </row>
    <row r="39" spans="1:9" ht="15.75">
      <c r="A39" s="6">
        <v>29</v>
      </c>
      <c r="B39" s="6" t="s">
        <v>24</v>
      </c>
      <c r="C39" s="16">
        <v>44</v>
      </c>
      <c r="D39" s="16">
        <v>46</v>
      </c>
      <c r="E39" s="16">
        <v>49</v>
      </c>
      <c r="F39" s="16">
        <v>43</v>
      </c>
      <c r="G39" s="16">
        <v>43</v>
      </c>
      <c r="H39" s="64">
        <v>42</v>
      </c>
      <c r="I39" s="24">
        <v>4216.1</v>
      </c>
    </row>
    <row r="40" spans="1:9" ht="15.75">
      <c r="A40" s="6">
        <v>30</v>
      </c>
      <c r="B40" s="8" t="s">
        <v>25</v>
      </c>
      <c r="C40" s="38">
        <v>29</v>
      </c>
      <c r="D40" s="38">
        <v>31</v>
      </c>
      <c r="E40" s="3">
        <v>30</v>
      </c>
      <c r="F40" s="3">
        <v>30</v>
      </c>
      <c r="G40" s="3">
        <v>30</v>
      </c>
      <c r="H40" s="65">
        <v>26</v>
      </c>
      <c r="I40" s="22">
        <v>3496.5</v>
      </c>
    </row>
    <row r="41" spans="1:9" ht="15.75">
      <c r="A41" s="6">
        <v>31</v>
      </c>
      <c r="B41" s="6" t="s">
        <v>26</v>
      </c>
      <c r="C41" s="12">
        <v>13</v>
      </c>
      <c r="D41" s="12">
        <v>13</v>
      </c>
      <c r="E41" s="12">
        <v>12</v>
      </c>
      <c r="F41" s="12">
        <v>15</v>
      </c>
      <c r="G41" s="12">
        <v>15</v>
      </c>
      <c r="H41" s="59">
        <v>13</v>
      </c>
      <c r="I41" s="27">
        <v>2068.1</v>
      </c>
    </row>
    <row r="42" spans="1:9" ht="15.75">
      <c r="A42" s="6"/>
      <c r="B42" s="14" t="s">
        <v>32</v>
      </c>
      <c r="C42" s="17">
        <f aca="true" t="shared" si="4" ref="C42:I42">SUM(C43:C44)</f>
        <v>26</v>
      </c>
      <c r="D42" s="17">
        <f t="shared" si="4"/>
        <v>31</v>
      </c>
      <c r="E42" s="17">
        <f t="shared" si="4"/>
        <v>31</v>
      </c>
      <c r="F42" s="17">
        <f>SUM(F43:F44)</f>
        <v>39</v>
      </c>
      <c r="G42" s="17">
        <f t="shared" si="4"/>
        <v>39</v>
      </c>
      <c r="H42" s="66">
        <f t="shared" si="4"/>
        <v>43</v>
      </c>
      <c r="I42" s="30">
        <f t="shared" si="4"/>
        <v>7080.5</v>
      </c>
    </row>
    <row r="43" spans="1:9" ht="15.75">
      <c r="A43" s="6">
        <v>32</v>
      </c>
      <c r="B43" s="8" t="s">
        <v>21</v>
      </c>
      <c r="C43" s="38">
        <v>12</v>
      </c>
      <c r="D43" s="38">
        <v>17</v>
      </c>
      <c r="E43" s="3">
        <f>18-1</f>
        <v>17</v>
      </c>
      <c r="F43" s="3">
        <v>23</v>
      </c>
      <c r="G43" s="3">
        <v>23</v>
      </c>
      <c r="H43" s="67">
        <v>23</v>
      </c>
      <c r="I43" s="22">
        <v>3452</v>
      </c>
    </row>
    <row r="44" spans="1:9" ht="15.75">
      <c r="A44" s="6">
        <v>33</v>
      </c>
      <c r="B44" s="8" t="s">
        <v>22</v>
      </c>
      <c r="C44" s="40">
        <v>14</v>
      </c>
      <c r="D44" s="40">
        <v>14</v>
      </c>
      <c r="E44" s="4">
        <f>13+1</f>
        <v>14</v>
      </c>
      <c r="F44" s="4">
        <v>16</v>
      </c>
      <c r="G44" s="4">
        <v>16</v>
      </c>
      <c r="H44" s="68">
        <v>20</v>
      </c>
      <c r="I44" s="31">
        <v>3628.5</v>
      </c>
    </row>
    <row r="45" spans="1:9" ht="35.25" customHeight="1">
      <c r="A45" s="14">
        <v>34</v>
      </c>
      <c r="B45" s="18" t="s">
        <v>34</v>
      </c>
      <c r="C45" s="19">
        <f aca="true" t="shared" si="5" ref="C45:I45">C46+C47</f>
        <v>79</v>
      </c>
      <c r="D45" s="19">
        <f t="shared" si="5"/>
        <v>68</v>
      </c>
      <c r="E45" s="19">
        <f t="shared" si="5"/>
        <v>62</v>
      </c>
      <c r="F45" s="19">
        <f t="shared" si="5"/>
        <v>55</v>
      </c>
      <c r="G45" s="19">
        <f t="shared" si="5"/>
        <v>55</v>
      </c>
      <c r="H45" s="48">
        <f t="shared" si="5"/>
        <v>58</v>
      </c>
      <c r="I45" s="49">
        <f t="shared" si="5"/>
        <v>13554.2</v>
      </c>
    </row>
    <row r="46" spans="1:9" ht="31.5">
      <c r="A46" s="6"/>
      <c r="B46" s="32" t="s">
        <v>37</v>
      </c>
      <c r="C46" s="41">
        <f>13-1+53-4+4</f>
        <v>65</v>
      </c>
      <c r="D46" s="41">
        <f>13-1+50-4+3</f>
        <v>61</v>
      </c>
      <c r="E46" s="33">
        <v>56</v>
      </c>
      <c r="F46" s="33">
        <v>54</v>
      </c>
      <c r="G46" s="33">
        <v>54</v>
      </c>
      <c r="H46" s="54">
        <f>(48-5)+4+11</f>
        <v>58</v>
      </c>
      <c r="I46" s="51">
        <v>13554.2</v>
      </c>
    </row>
    <row r="47" spans="1:9" ht="80.25" customHeight="1">
      <c r="A47" s="6"/>
      <c r="B47" s="32" t="s">
        <v>43</v>
      </c>
      <c r="C47" s="41">
        <f>12+1+1</f>
        <v>14</v>
      </c>
      <c r="D47" s="41">
        <f>1+5+1</f>
        <v>7</v>
      </c>
      <c r="E47" s="33">
        <v>6</v>
      </c>
      <c r="F47" s="33">
        <v>1</v>
      </c>
      <c r="G47" s="33">
        <v>1</v>
      </c>
      <c r="H47" s="50">
        <v>0</v>
      </c>
      <c r="I47" s="51">
        <v>0</v>
      </c>
    </row>
    <row r="48" spans="1:9" ht="48" customHeight="1">
      <c r="A48" s="14">
        <v>36</v>
      </c>
      <c r="B48" s="46" t="s">
        <v>49</v>
      </c>
      <c r="C48" s="47">
        <v>4</v>
      </c>
      <c r="D48" s="47">
        <v>4</v>
      </c>
      <c r="E48" s="15">
        <v>4</v>
      </c>
      <c r="F48" s="15">
        <v>4</v>
      </c>
      <c r="G48" s="15">
        <v>4</v>
      </c>
      <c r="H48" s="55">
        <v>5</v>
      </c>
      <c r="I48" s="52">
        <v>693.2</v>
      </c>
    </row>
    <row r="49" spans="1:9" ht="15.75">
      <c r="A49" s="6"/>
      <c r="B49" s="14" t="s">
        <v>36</v>
      </c>
      <c r="C49" s="44">
        <f aca="true" t="shared" si="6" ref="C49:I49">C45+C42+C38+C36+C31+C7+C48</f>
        <v>2008</v>
      </c>
      <c r="D49" s="44">
        <f t="shared" si="6"/>
        <v>1990</v>
      </c>
      <c r="E49" s="44">
        <f t="shared" si="6"/>
        <v>1955</v>
      </c>
      <c r="F49" s="44">
        <f t="shared" si="6"/>
        <v>1919</v>
      </c>
      <c r="G49" s="44">
        <f t="shared" si="6"/>
        <v>1919</v>
      </c>
      <c r="H49" s="44">
        <f t="shared" si="6"/>
        <v>1262</v>
      </c>
      <c r="I49" s="34">
        <f t="shared" si="6"/>
        <v>191841.70000000007</v>
      </c>
    </row>
    <row r="50" spans="1:9" ht="18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2"/>
      <c r="B55" s="2"/>
      <c r="C55" s="2"/>
      <c r="D55" s="2"/>
      <c r="E55" s="2"/>
      <c r="F55" s="2"/>
      <c r="G55" s="2"/>
      <c r="H55" s="2"/>
      <c r="I55" s="2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  <row r="57" spans="1:9" ht="15.75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"/>
      <c r="B58" s="2"/>
      <c r="C58" s="2"/>
      <c r="D58" s="2"/>
      <c r="E58" s="2"/>
      <c r="F58" s="2"/>
      <c r="G58" s="2"/>
      <c r="H58" s="2"/>
      <c r="I58" s="2"/>
    </row>
  </sheetData>
  <sheetProtection/>
  <mergeCells count="9">
    <mergeCell ref="A4:A6"/>
    <mergeCell ref="C4:G5"/>
    <mergeCell ref="A3:I3"/>
    <mergeCell ref="H1:I1"/>
    <mergeCell ref="H2:I2"/>
    <mergeCell ref="H5:H6"/>
    <mergeCell ref="I5:I6"/>
    <mergeCell ref="H4:I4"/>
    <mergeCell ref="B4:B6"/>
  </mergeCells>
  <printOptions/>
  <pageMargins left="0" right="0" top="0" bottom="0" header="0.5118110236220472" footer="0.5118110236220472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levicheva</cp:lastModifiedBy>
  <cp:lastPrinted>2013-05-30T07:08:09Z</cp:lastPrinted>
  <dcterms:created xsi:type="dcterms:W3CDTF">2009-03-25T06:33:45Z</dcterms:created>
  <dcterms:modified xsi:type="dcterms:W3CDTF">2014-04-01T08:49:54Z</dcterms:modified>
  <cp:category/>
  <cp:version/>
  <cp:contentType/>
  <cp:contentStatus/>
</cp:coreProperties>
</file>